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D52" i="1" l="1"/>
  <c r="D48" i="1"/>
  <c r="D47" i="1"/>
  <c r="D46" i="1"/>
  <c r="D45" i="1"/>
  <c r="D44" i="1"/>
  <c r="D43" i="1"/>
  <c r="D39" i="1"/>
  <c r="D38" i="1"/>
  <c r="D34" i="1"/>
  <c r="D30" i="1"/>
  <c r="D29" i="1"/>
  <c r="D28" i="1"/>
  <c r="D24" i="1"/>
  <c r="D23" i="1"/>
  <c r="D22" i="1"/>
  <c r="D21" i="1"/>
  <c r="D16" i="1"/>
  <c r="D15" i="1"/>
  <c r="D14" i="1"/>
  <c r="D10" i="1"/>
  <c r="D9" i="1"/>
  <c r="D8" i="1"/>
  <c r="D7" i="1"/>
  <c r="D3" i="1"/>
  <c r="D2" i="1"/>
  <c r="B54" i="1"/>
  <c r="B50" i="1"/>
  <c r="B41" i="1"/>
  <c r="B36" i="1"/>
  <c r="B32" i="1"/>
  <c r="B26" i="1"/>
  <c r="B18" i="1"/>
  <c r="B12" i="1"/>
  <c r="B5" i="1"/>
  <c r="B57" i="1"/>
  <c r="D57" i="1"/>
</calcChain>
</file>

<file path=xl/sharedStrings.xml><?xml version="1.0" encoding="utf-8"?>
<sst xmlns="http://schemas.openxmlformats.org/spreadsheetml/2006/main" count="226" uniqueCount="171">
  <si>
    <t>Model</t>
  </si>
  <si>
    <t>Truck 1 Quantity Received</t>
  </si>
  <si>
    <t>Retail Each</t>
  </si>
  <si>
    <t>Retail Ext.</t>
  </si>
  <si>
    <t>Notes</t>
  </si>
  <si>
    <t>Summary Category</t>
  </si>
  <si>
    <t>Spec 
(Product Description)</t>
  </si>
  <si>
    <t>Retail Link</t>
  </si>
  <si>
    <t>Picture Link</t>
  </si>
  <si>
    <t>Width</t>
  </si>
  <si>
    <t>Length</t>
  </si>
  <si>
    <t>Height</t>
  </si>
  <si>
    <t>Shipping Weight</t>
  </si>
  <si>
    <t>Selling Unit</t>
  </si>
  <si>
    <t>Units Per Case</t>
  </si>
  <si>
    <t>TM-408-BR</t>
  </si>
  <si>
    <t>$60.00 on Amazon for 12 units</t>
  </si>
  <si>
    <t>Coffee Cup</t>
  </si>
  <si>
    <t>8 Oz Mug Browm</t>
  </si>
  <si>
    <t>https://www.amazon.com/Enterprises-TM-408-BR-Brown-Ultraware-Melamine/dp/B000UBI6ZU</t>
  </si>
  <si>
    <t>http://images.salsify.com/image/upload/s--D6VvAcs8--/492db10386e7eaa550a765ed7e9c9ef3a4e8c395.jpg</t>
  </si>
  <si>
    <t>2.91</t>
  </si>
  <si>
    <t>3.82</t>
  </si>
  <si>
    <t>14.4</t>
  </si>
  <si>
    <t>2</t>
  </si>
  <si>
    <t>DC-100-G-EC</t>
  </si>
  <si>
    <t>7.5 oz. (8.4 oz. Rim-Full), 3.75" Ovide Coffee Cup, 2.5" Deep</t>
  </si>
  <si>
    <t>https://www.amazon.com/-/es/T-Enterprises-DC-100-G-Green-Supermel/dp/B07G5HDBM3</t>
  </si>
  <si>
    <t>https://images.salsify.com/image/upload/s--l1xMTgi---/wtq3dunfutg1kwiauvkm.jpg</t>
  </si>
  <si>
    <t>Coffee Cups Total</t>
  </si>
  <si>
    <t>Coffee Cups</t>
  </si>
  <si>
    <t>B-788-TY</t>
  </si>
  <si>
    <t>Large Bowl</t>
  </si>
  <si>
    <t>16 oz. (28.5 oz. Rim-Full), 8" Cascading Bowl, 3.25" Deep</t>
  </si>
  <si>
    <t>https://www.ebay.com/itm/404920157209?chn=ps&amp;mkevt=1&amp;mkcid=28</t>
  </si>
  <si>
    <t>http://images.salsify.com/image/upload/s--8ZYQeh2i--/e1487941adf0f09ed61381a2a2fa883fb1512941.jpg</t>
  </si>
  <si>
    <t>8.21</t>
  </si>
  <si>
    <t>4.22</t>
  </si>
  <si>
    <t>6.0</t>
  </si>
  <si>
    <t>6</t>
  </si>
  <si>
    <t>M-707-CG</t>
  </si>
  <si>
    <t>56.43 on Amazon for 12</t>
  </si>
  <si>
    <t>1.3 qt. (1.3 qt. Rim-Full), 7" Bowl, 3.25" Deep</t>
  </si>
  <si>
    <t>https://www.amazon.com/Enterprises-M-707-CG-Garden-Bowl-Pack/dp/B002C8K32S</t>
  </si>
  <si>
    <t>http://images.salsify.com/image/upload/s--SSTsEN-c--/875ba58b29b8fe726e7579914bf46905e1953be0.jpg</t>
  </si>
  <si>
    <t>6.93</t>
  </si>
  <si>
    <t>3.23</t>
  </si>
  <si>
    <t>5.6</t>
  </si>
  <si>
    <t>1</t>
  </si>
  <si>
    <t>B-788-SQ</t>
  </si>
  <si>
    <t>https://www.amazon.com/Angled-Cascading-Serving-Salads-Dessert/dp/B00PB43LCY</t>
  </si>
  <si>
    <t>http://images.salsify.com/image/upload/s--uiKWldpy--/5f41cc5d92f469cda8af024ab19ccdf356ee80db.jpg</t>
  </si>
  <si>
    <t>3.25</t>
  </si>
  <si>
    <t>DN-313-Y-EC</t>
  </si>
  <si>
    <t>13 oz. (14.2 oz. Rim-Full), 5.75" Rimmed Bowl, 2" Deep</t>
  </si>
  <si>
    <t>Large Bowls Total</t>
  </si>
  <si>
    <t>Large Bowls</t>
  </si>
  <si>
    <t>MX-961-W</t>
  </si>
  <si>
    <t>Large Plate</t>
  </si>
  <si>
    <t>10.25" X 9.5" 4-COMP. PLATE</t>
  </si>
  <si>
    <t>http://images.salsify.com/image/upload/s--b4XzSCZ6--/0d2c4e38678c9b6229c2d7b6610cef9c30686b20.jpg</t>
  </si>
  <si>
    <t>14.0</t>
  </si>
  <si>
    <t>MX-961-T</t>
  </si>
  <si>
    <t>http://images.salsify.com/image/upload/s--OW90U2_7--/f46eb5c5d8a535315781b4ca8d6ee50bc80377a6.jpg</t>
  </si>
  <si>
    <t>CP-10-RO-EC</t>
  </si>
  <si>
    <t>10.25" 3-Compartment Plate</t>
  </si>
  <si>
    <t>Large Plates Total</t>
  </si>
  <si>
    <t>Large Plates</t>
  </si>
  <si>
    <t>B-781-W-PF</t>
  </si>
  <si>
    <t>Medium Bowl</t>
  </si>
  <si>
    <t>10" Salad Bowl, White</t>
  </si>
  <si>
    <t>https://images.salsify.com/image/upload/s--x3MopvgN--/b5835374467184a52b885dfc513346fc9b138b23.jpg</t>
  </si>
  <si>
    <t>B-139-PK</t>
  </si>
  <si>
    <t>221.56 for 24</t>
  </si>
  <si>
    <t>13 oz. (16.3 oz. Rim-Full), 9.25" Bowl, 1.25" Deep</t>
  </si>
  <si>
    <t>https://www.nishienterprise.com/products/get-b-139-pk-13-oz-16-3-oz-rim-full-9-25-bowl-1-25-deep-diamond-harvest-melamine-pack-of-24</t>
  </si>
  <si>
    <t>http://images.salsify.com/image/upload/s--wCTNVpBh--/2be2534c0e70ea07286d90319d83d135d2a1e9e2.jpg</t>
  </si>
  <si>
    <t>9.25</t>
  </si>
  <si>
    <t>1.5</t>
  </si>
  <si>
    <t>18.4</t>
  </si>
  <si>
    <t>B-86-PK-EC</t>
  </si>
  <si>
    <t>8 oz. (8 oz. Rim-Full), 6" Bowl, 1.5" Deep (Set of 4 ea.)</t>
  </si>
  <si>
    <t>https://images.salsify.com/image/upload/s--T6o7UeKA--/d19bd683b6a24adb2aadfb029468b0768be521c1.jpg</t>
  </si>
  <si>
    <t>B-86-PK</t>
  </si>
  <si>
    <t>8 oz. (8 oz. Rim-Full), 6" Bowl, 1.5" Deep</t>
  </si>
  <si>
    <t>http://images.salsify.com/image/upload/s--T6o7UeKA--/d19bd683b6a24adb2aadfb029468b0768be521c1.jpg</t>
  </si>
  <si>
    <t>6.1</t>
  </si>
  <si>
    <t>1.57</t>
  </si>
  <si>
    <t>18.0</t>
  </si>
  <si>
    <t>4</t>
  </si>
  <si>
    <t>Medium Bowls Total</t>
  </si>
  <si>
    <t>Medium Bowls</t>
  </si>
  <si>
    <t>OP-320-W-PF</t>
  </si>
  <si>
    <t>Platter</t>
  </si>
  <si>
    <t>11" Oval Platter, White</t>
  </si>
  <si>
    <t>MX-962-T</t>
  </si>
  <si>
    <t>11.5" X 8 " OVAL PLATTER, TAN</t>
  </si>
  <si>
    <t>https://eleven36.com/Brands/GET/GET-MX-962-T-Oval-11-5-X-8-Tan-Platter-24-Case/p/fsx-00028267</t>
  </si>
  <si>
    <t>http://images.salsify.com/image/upload/s--hklaz9-r--/153d9b6bb066428ab5f354003dd811abeaffd150.jpg</t>
  </si>
  <si>
    <t>12.0</t>
  </si>
  <si>
    <t>MX-962-W</t>
  </si>
  <si>
    <t>11.5" X 8" OVAL PLATTER, WHIT</t>
  </si>
  <si>
    <t>http://images.salsify.com/image/upload/s--GMend0lA--/4c5757a09216ae2700b4dfaef38643eb287f4567.jpg</t>
  </si>
  <si>
    <t>Platters Total</t>
  </si>
  <si>
    <t>Platters</t>
  </si>
  <si>
    <t>SU-2-AV</t>
  </si>
  <si>
    <t>$56.06 for a case of 48</t>
  </si>
  <si>
    <t>Saucer</t>
  </si>
  <si>
    <t>5.5" Saucer for C-108, TM-1308, &amp; TM-1208</t>
  </si>
  <si>
    <t>https://www.webstaurantstore.com/get-su-2-av-avocado-diamond-harvest-5-1-2-saucer-case/375SU2AV.html</t>
  </si>
  <si>
    <t>http://images.salsify.com/image/upload/s--s8CBPWg1--/1965ceb3d2dadf4a787f48bcc2fe1a334c92ca35.jpg</t>
  </si>
  <si>
    <t>5.63</t>
  </si>
  <si>
    <t>0.79</t>
  </si>
  <si>
    <t>15.2</t>
  </si>
  <si>
    <t>Saucers Total</t>
  </si>
  <si>
    <t>MX-963-W</t>
  </si>
  <si>
    <t>Small Bowl</t>
  </si>
  <si>
    <t>3.5 OZ. BOWL</t>
  </si>
  <si>
    <t>http://images.salsify.com/image/upload/s--_UZR3skE--/3077c8e8221555fc3a0b5ffc436e7c75cbf18d9a.jpg</t>
  </si>
  <si>
    <t>24.0</t>
  </si>
  <si>
    <t>MX-963-T</t>
  </si>
  <si>
    <t>http://images.salsify.com/image/upload/s--3FdWW3Ur--/b50c63060d02519bd23f98885404aafe14a26544.jpg</t>
  </si>
  <si>
    <t>Small Bowls Total</t>
  </si>
  <si>
    <t>Small Bowls</t>
  </si>
  <si>
    <t>SP-NP-6-COMBO</t>
  </si>
  <si>
    <t>$42.16 for a Pack of 12 In a Retail Pack</t>
  </si>
  <si>
    <t>Small Plate</t>
  </si>
  <si>
    <t>6.5" Narrow Rim Plate. Special Packaging</t>
  </si>
  <si>
    <t>https://www.amazon.com/Enterprises-SP-NP-6-COMBO-Diamond-Harvest-Melamine/dp/B00LICH6XI</t>
  </si>
  <si>
    <t>http://images.salsify.com/image/upload/s--Vo-4RrKi--/4699c2d56c4349365f814dacd6e23b7c0e179101.jpg</t>
  </si>
  <si>
    <t>16.8</t>
  </si>
  <si>
    <t>WP-6-SDC</t>
  </si>
  <si>
    <t>6.5" Wide Rim Plate, DIXIE CAFE</t>
  </si>
  <si>
    <t/>
  </si>
  <si>
    <t>6.57</t>
  </si>
  <si>
    <t>16.0</t>
  </si>
  <si>
    <t>NP-7-AV</t>
  </si>
  <si>
    <t>$57.49 for a case of 48</t>
  </si>
  <si>
    <t>7.25" Narrow Rim Plate</t>
  </si>
  <si>
    <t>http://images.salsify.com/image/upload/s--8fz9qcL9--/d2ea5bd5de735364438d3375941b576b6e119155.jpg</t>
  </si>
  <si>
    <t>7.24</t>
  </si>
  <si>
    <t>0.75</t>
  </si>
  <si>
    <t>20.4</t>
  </si>
  <si>
    <t>CS-8378-OTG</t>
  </si>
  <si>
    <t>8.5" Coupe plate - Lemon Decal</t>
  </si>
  <si>
    <t>https://images.salsify.com/image/upload/s--jhdY2mbb--/41b20e792a3f542fd7ae57f182622f3f82ffe4e6.jpg</t>
  </si>
  <si>
    <t>142-20-CO</t>
  </si>
  <si>
    <t>8" x 5.5" Plate</t>
  </si>
  <si>
    <t>http://images.salsify.com/image/upload/s--wNUgSQIZ--/63ace374133eaf34d6375c565b0995ed63c8a0bf.jpg</t>
  </si>
  <si>
    <t>5.5</t>
  </si>
  <si>
    <t>0.87</t>
  </si>
  <si>
    <t>8</t>
  </si>
  <si>
    <t>252-10-CO</t>
  </si>
  <si>
    <t>4" Square Petite Plate</t>
  </si>
  <si>
    <t>http://images.salsify.com/image/upload/s--nS0tg3di--/2b919e206ddf6cc9b5393e46014cf5e08238b5da.jpg</t>
  </si>
  <si>
    <t>0.59</t>
  </si>
  <si>
    <t>3.2</t>
  </si>
  <si>
    <t>Small Plates Total</t>
  </si>
  <si>
    <t>Small Plates</t>
  </si>
  <si>
    <t>M-4403-B</t>
  </si>
  <si>
    <t>16.99 for a case of 24</t>
  </si>
  <si>
    <t>Soup Spoon</t>
  </si>
  <si>
    <t>2 oz., 8.5" Rice Ladle</t>
  </si>
  <si>
    <t>http://images.salsify.com/image/upload/s--H93ahEtI--/7087c81eb73449f4df10ec62bc8513143a1ed233.jpg</t>
  </si>
  <si>
    <t>2.99</t>
  </si>
  <si>
    <t>0.71</t>
  </si>
  <si>
    <t>9.06</t>
  </si>
  <si>
    <t>2.8</t>
  </si>
  <si>
    <t>Soup Spoons Total</t>
  </si>
  <si>
    <t>Soup Spoons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</si>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</sst>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166" fontId="3" fillId="0" borderId="0" xfId="1" applyNumberFormat="1" applyFont="1" applyFill="1"/>
    <xf numFmtId="164" fontId="3" fillId="0" borderId="0" xfId="2" applyFont="1" applyFill="1"/>
    <xf numFmtId="0" fontId="2" fillId="0" borderId="0" xfId="0" applyFont="1"/>
    <xf numFmtId="166" fontId="2" fillId="0" borderId="0" xfId="1" applyNumberFormat="1" applyFont="1" applyFill="1"/>
    <xf numFmtId="164" fontId="2" fillId="0" borderId="0" xfId="2" applyFont="1" applyFill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166" fontId="3" fillId="0" borderId="0" xfId="1" applyNumberFormat="1" applyFont="1" applyFill="1" applyAlignment="1">
      <alignment wrapText="1"/>
    </xf>
    <xf numFmtId="166" fontId="2" fillId="0" borderId="0" xfId="1" applyNumberFormat="1" applyFont="1" applyFill="1" applyAlignment="1">
      <alignment wrapText="1"/>
    </xf>
    <xf numFmtId="0" fontId="4" fillId="0" borderId="0" xfId="3" applyFill="1" applyAlignment="1">
      <alignment wrapText="1"/>
    </xf>
    <xf numFmtId="0" fontId="4" fillId="0" borderId="0" xfId="3" applyFill="1"/>
    <xf numFmtId="0" fontId="4" fillId="0" borderId="0" xfId="3" applyAlignment="1">
      <alignment wrapText="1"/>
    </xf>
    <xf numFmtId="0" fontId="4" fillId="0" borderId="0" xfId="3"/>
    <xf numFmtId="166" fontId="2" fillId="2" borderId="0" xfId="1" applyNumberFormat="1" applyFont="1" applyFill="1"/>
    <xf numFmtId="164" fontId="2" fillId="2" borderId="0" xfId="2" applyFont="1" applyFill="1"/>
    <xf numFmtId="166" fontId="2" fillId="2" borderId="0" xfId="1" applyNumberFormat="1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166" fontId="2" fillId="2" borderId="1" xfId="1" applyNumberFormat="1" applyFont="1" applyFill="1" applyBorder="1" applyAlignment="1">
      <alignment horizontal="center" wrapText="1"/>
    </xf>
    <xf numFmtId="164" fontId="2" fillId="2" borderId="1" xfId="2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ages.salsify.com/image/upload/s--SSTsEN-c--/875ba58b29b8fe726e7579914bf46905e1953be0.jpg" TargetMode="External"/><Relationship Id="rId13" Type="http://schemas.openxmlformats.org/officeDocument/2006/relationships/hyperlink" Target="https://images.salsify.com/image/upload/s--l1xMTgi---/wtq3dunfutg1kwiauvkm.jpg" TargetMode="External"/><Relationship Id="rId18" Type="http://schemas.openxmlformats.org/officeDocument/2006/relationships/hyperlink" Target="https://images.salsify.com/image/upload/s--T6o7UeKA--/d19bd683b6a24adb2aadfb029468b0768be521c1.jpg" TargetMode="External"/><Relationship Id="rId26" Type="http://schemas.openxmlformats.org/officeDocument/2006/relationships/hyperlink" Target="http://images.salsify.com/image/upload/s--8fz9qcL9--/d2ea5bd5de735364438d3375941b576b6e119155.jpg" TargetMode="External"/><Relationship Id="rId3" Type="http://schemas.openxmlformats.org/officeDocument/2006/relationships/hyperlink" Target="https://www.amazon.com/-/es/T-Enterprises-DC-100-G-Green-Supermel/dp/B07G5HDBM3" TargetMode="External"/><Relationship Id="rId21" Type="http://schemas.openxmlformats.org/officeDocument/2006/relationships/hyperlink" Target="http://images.salsify.com/image/upload/s--GMend0lA--/4c5757a09216ae2700b4dfaef38643eb287f4567.jpg" TargetMode="External"/><Relationship Id="rId7" Type="http://schemas.openxmlformats.org/officeDocument/2006/relationships/hyperlink" Target="http://images.salsify.com/image/upload/s--8ZYQeh2i--/e1487941adf0f09ed61381a2a2fa883fb1512941.jpg" TargetMode="External"/><Relationship Id="rId12" Type="http://schemas.openxmlformats.org/officeDocument/2006/relationships/hyperlink" Target="http://images.salsify.com/image/upload/s--OW90U2_7--/f46eb5c5d8a535315781b4ca8d6ee50bc80377a6.jpg" TargetMode="External"/><Relationship Id="rId17" Type="http://schemas.openxmlformats.org/officeDocument/2006/relationships/hyperlink" Target="http://images.salsify.com/image/upload/s--wCTNVpBh--/2be2534c0e70ea07286d90319d83d135d2a1e9e2.jpg" TargetMode="External"/><Relationship Id="rId25" Type="http://schemas.openxmlformats.org/officeDocument/2006/relationships/hyperlink" Target="https://www.amazon.com/Enterprises-SP-NP-6-COMBO-Diamond-Harvest-Melamine/dp/B00LICH6XI" TargetMode="External"/><Relationship Id="rId2" Type="http://schemas.openxmlformats.org/officeDocument/2006/relationships/hyperlink" Target="https://www.amazon.com/Enterprises-TM-408-BR-Brown-Ultraware-Melamine/dp/B000UBI6ZU" TargetMode="External"/><Relationship Id="rId16" Type="http://schemas.openxmlformats.org/officeDocument/2006/relationships/hyperlink" Target="https://images.salsify.com/image/upload/s--x3MopvgN--/b5835374467184a52b885dfc513346fc9b138b23.jpg" TargetMode="External"/><Relationship Id="rId20" Type="http://schemas.openxmlformats.org/officeDocument/2006/relationships/hyperlink" Target="http://images.salsify.com/image/upload/s--hklaz9-r--/153d9b6bb066428ab5f354003dd811abeaffd150.jpg" TargetMode="External"/><Relationship Id="rId29" Type="http://schemas.openxmlformats.org/officeDocument/2006/relationships/hyperlink" Target="http://images.salsify.com/image/upload/s--nS0tg3di--/2b919e206ddf6cc9b5393e46014cf5e08238b5da.jpg" TargetMode="External"/><Relationship Id="rId1" Type="http://schemas.openxmlformats.org/officeDocument/2006/relationships/hyperlink" Target="http://images.salsify.com/image/upload/s--D6VvAcs8--/492db10386e7eaa550a765ed7e9c9ef3a4e8c395.jpg" TargetMode="External"/><Relationship Id="rId6" Type="http://schemas.openxmlformats.org/officeDocument/2006/relationships/hyperlink" Target="https://www.amazon.com/Enterprises-M-707-CG-Garden-Bowl-Pack/dp/B002C8K32S" TargetMode="External"/><Relationship Id="rId11" Type="http://schemas.openxmlformats.org/officeDocument/2006/relationships/hyperlink" Target="http://images.salsify.com/image/upload/s--b4XzSCZ6--/0d2c4e38678c9b6229c2d7b6610cef9c30686b20.jpg" TargetMode="External"/><Relationship Id="rId24" Type="http://schemas.openxmlformats.org/officeDocument/2006/relationships/hyperlink" Target="http://images.salsify.com/image/upload/s--s8CBPWg1--/1965ceb3d2dadf4a787f48bcc2fe1a334c92ca35.jpg" TargetMode="External"/><Relationship Id="rId5" Type="http://schemas.openxmlformats.org/officeDocument/2006/relationships/hyperlink" Target="https://www.ebay.com/itm/404920157209?chn=ps&amp;mkevt=1&amp;mkcid=28" TargetMode="External"/><Relationship Id="rId15" Type="http://schemas.openxmlformats.org/officeDocument/2006/relationships/hyperlink" Target="https://www.nishienterprise.com/products/get-b-139-pk-13-oz-16-3-oz-rim-full-9-25-bowl-1-25-deep-diamond-harvest-melamine-pack-of-24" TargetMode="External"/><Relationship Id="rId23" Type="http://schemas.openxmlformats.org/officeDocument/2006/relationships/hyperlink" Target="https://www.webstaurantstore.com/get-su-2-av-avocado-diamond-harvest-5-1-2-saucer-case/375SU2AV.html" TargetMode="External"/><Relationship Id="rId28" Type="http://schemas.openxmlformats.org/officeDocument/2006/relationships/hyperlink" Target="http://images.salsify.com/image/upload/s--wNUgSQIZ--/63ace374133eaf34d6375c565b0995ed63c8a0bf.jpg" TargetMode="External"/><Relationship Id="rId10" Type="http://schemas.openxmlformats.org/officeDocument/2006/relationships/hyperlink" Target="https://images.salsify.com/image/upload/s--l1xMTgi---/wtq3dunfutg1kwiauvkm.jpg" TargetMode="External"/><Relationship Id="rId19" Type="http://schemas.openxmlformats.org/officeDocument/2006/relationships/hyperlink" Target="http://images.salsify.com/image/upload/s--T6o7UeKA--/d19bd683b6a24adb2aadfb029468b0768be521c1.jpg" TargetMode="External"/><Relationship Id="rId4" Type="http://schemas.openxmlformats.org/officeDocument/2006/relationships/hyperlink" Target="https://images.salsify.com/image/upload/s--l1xMTgi---/wtq3dunfutg1kwiauvkm.jpg" TargetMode="External"/><Relationship Id="rId9" Type="http://schemas.openxmlformats.org/officeDocument/2006/relationships/hyperlink" Target="http://images.salsify.com/image/upload/s--uiKWldpy--/5f41cc5d92f469cda8af024ab19ccdf356ee80db.jpg" TargetMode="External"/><Relationship Id="rId14" Type="http://schemas.openxmlformats.org/officeDocument/2006/relationships/hyperlink" Target="https://www.amazon.com/Angled-Cascading-Serving-Salads-Dessert/dp/B00PB43LCY" TargetMode="External"/><Relationship Id="rId22" Type="http://schemas.openxmlformats.org/officeDocument/2006/relationships/hyperlink" Target="https://eleven36.com/Brands/GET/GET-MX-962-T-Oval-11-5-X-8-Tan-Platter-24-Case/p/fsx-00028267" TargetMode="External"/><Relationship Id="rId27" Type="http://schemas.openxmlformats.org/officeDocument/2006/relationships/hyperlink" Target="https://images.salsify.com/image/upload/s--jhdY2mbb--/41b20e792a3f542fd7ae57f182622f3f82ffe4e6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abSelected="1" workbookViewId="0">
      <selection activeCell="H18" sqref="H18"/>
    </sheetView>
  </sheetViews>
  <sheetFormatPr defaultColWidth="21.25" defaultRowHeight="18" x14ac:dyDescent="0.25"/>
  <cols>
    <col min="1" max="1" width="25.875" style="2" customWidth="1"/>
    <col min="2" max="2" width="16.25" style="3" customWidth="1"/>
    <col min="3" max="4" width="16.25" style="4" customWidth="1"/>
    <col min="5" max="5" width="24.625" style="12" customWidth="1"/>
    <col min="6" max="6" width="21.25" style="2"/>
    <col min="7" max="7" width="36.625" style="11" customWidth="1"/>
    <col min="8" max="8" width="41.5" style="2" customWidth="1"/>
    <col min="9" max="9" width="89.25" style="11" customWidth="1"/>
    <col min="10" max="14" width="21.25" style="9"/>
    <col min="15" max="15" width="13.5" style="9" customWidth="1"/>
    <col min="16" max="16384" width="21.25" style="2"/>
  </cols>
  <sheetData>
    <row r="1" spans="1:15" s="1" customFormat="1" ht="54" x14ac:dyDescent="0.25">
      <c r="A1" s="23" t="s">
        <v>0</v>
      </c>
      <c r="B1" s="24" t="s">
        <v>1</v>
      </c>
      <c r="C1" s="25" t="s">
        <v>2</v>
      </c>
      <c r="D1" s="25" t="s">
        <v>3</v>
      </c>
      <c r="E1" s="24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</row>
    <row r="2" spans="1:15" ht="36" x14ac:dyDescent="0.25">
      <c r="A2" s="2" t="s">
        <v>15</v>
      </c>
      <c r="B2" s="3">
        <v>2256</v>
      </c>
      <c r="C2" s="4">
        <v>5</v>
      </c>
      <c r="D2" s="4">
        <f>SUM(B2*C2)</f>
        <v>11280</v>
      </c>
      <c r="E2" s="12" t="s">
        <v>16</v>
      </c>
      <c r="F2" s="2" t="s">
        <v>17</v>
      </c>
      <c r="G2" s="11" t="s">
        <v>18</v>
      </c>
      <c r="H2" s="15" t="s">
        <v>19</v>
      </c>
      <c r="I2" s="14" t="s">
        <v>20</v>
      </c>
      <c r="J2" s="9" t="s">
        <v>21</v>
      </c>
      <c r="K2" s="9" t="s">
        <v>22</v>
      </c>
      <c r="L2" s="9" t="s">
        <v>21</v>
      </c>
      <c r="M2" s="9" t="s">
        <v>23</v>
      </c>
      <c r="N2" s="9">
        <v>12</v>
      </c>
      <c r="O2" s="9" t="s">
        <v>24</v>
      </c>
    </row>
    <row r="3" spans="1:15" ht="36" x14ac:dyDescent="0.25">
      <c r="A3" s="2" t="s">
        <v>25</v>
      </c>
      <c r="B3" s="3">
        <v>3</v>
      </c>
      <c r="C3" s="4">
        <v>5.74</v>
      </c>
      <c r="D3" s="4">
        <f>SUM(B3*C3)</f>
        <v>17.22</v>
      </c>
      <c r="F3" s="2" t="s">
        <v>17</v>
      </c>
      <c r="G3" s="11" t="s">
        <v>26</v>
      </c>
      <c r="H3" s="15" t="s">
        <v>27</v>
      </c>
      <c r="I3" s="14" t="s">
        <v>28</v>
      </c>
      <c r="J3" s="9">
        <v>3.75</v>
      </c>
      <c r="L3" s="9">
        <v>2.5</v>
      </c>
      <c r="N3" s="9">
        <v>1</v>
      </c>
    </row>
    <row r="5" spans="1:15" s="5" customFormat="1" x14ac:dyDescent="0.25">
      <c r="A5" s="6" t="s">
        <v>29</v>
      </c>
      <c r="B5" s="6">
        <f>SUM(B2:B4)</f>
        <v>2259</v>
      </c>
      <c r="C5" s="7"/>
      <c r="D5" s="7"/>
      <c r="E5" s="13"/>
      <c r="F5" s="5" t="s">
        <v>30</v>
      </c>
      <c r="G5" s="8"/>
      <c r="I5" s="8"/>
      <c r="J5" s="10"/>
      <c r="K5" s="10"/>
      <c r="L5" s="10"/>
      <c r="M5" s="10"/>
      <c r="N5" s="10"/>
      <c r="O5" s="10"/>
    </row>
    <row r="6" spans="1:15" s="5" customFormat="1" x14ac:dyDescent="0.25">
      <c r="B6" s="6"/>
      <c r="C6" s="7"/>
      <c r="D6" s="7"/>
      <c r="E6" s="13"/>
      <c r="G6" s="8"/>
      <c r="I6" s="8"/>
      <c r="J6" s="10"/>
      <c r="K6" s="10"/>
      <c r="L6" s="10"/>
      <c r="M6" s="10"/>
      <c r="N6" s="10"/>
      <c r="O6" s="10"/>
    </row>
    <row r="7" spans="1:15" ht="36" x14ac:dyDescent="0.25">
      <c r="A7" s="2" t="s">
        <v>31</v>
      </c>
      <c r="B7" s="3">
        <v>2086</v>
      </c>
      <c r="C7" s="4">
        <v>21.43</v>
      </c>
      <c r="D7" s="4">
        <f>SUM(B7*C7)</f>
        <v>44702.979999999996</v>
      </c>
      <c r="F7" s="2" t="s">
        <v>32</v>
      </c>
      <c r="G7" s="11" t="s">
        <v>33</v>
      </c>
      <c r="H7" s="15" t="s">
        <v>34</v>
      </c>
      <c r="I7" s="14" t="s">
        <v>35</v>
      </c>
      <c r="J7" s="9" t="s">
        <v>36</v>
      </c>
      <c r="K7" s="9" t="s">
        <v>37</v>
      </c>
      <c r="L7" s="9" t="s">
        <v>36</v>
      </c>
      <c r="M7" s="9" t="s">
        <v>38</v>
      </c>
      <c r="N7" s="9">
        <v>1</v>
      </c>
      <c r="O7" s="9" t="s">
        <v>39</v>
      </c>
    </row>
    <row r="8" spans="1:15" ht="36" x14ac:dyDescent="0.25">
      <c r="A8" s="2" t="s">
        <v>40</v>
      </c>
      <c r="B8" s="3">
        <v>408</v>
      </c>
      <c r="C8" s="4">
        <v>4.7</v>
      </c>
      <c r="D8" s="4">
        <f>SUM(B8*C8)</f>
        <v>1917.6000000000001</v>
      </c>
      <c r="E8" s="12" t="s">
        <v>41</v>
      </c>
      <c r="F8" s="2" t="s">
        <v>32</v>
      </c>
      <c r="G8" s="11" t="s">
        <v>42</v>
      </c>
      <c r="H8" s="15" t="s">
        <v>43</v>
      </c>
      <c r="I8" s="14" t="s">
        <v>44</v>
      </c>
      <c r="J8" s="9" t="s">
        <v>45</v>
      </c>
      <c r="K8" s="9" t="s">
        <v>46</v>
      </c>
      <c r="L8" s="9" t="s">
        <v>45</v>
      </c>
      <c r="M8" s="9" t="s">
        <v>47</v>
      </c>
      <c r="N8" s="9">
        <v>12</v>
      </c>
      <c r="O8" s="9" t="s">
        <v>48</v>
      </c>
    </row>
    <row r="9" spans="1:15" ht="36" x14ac:dyDescent="0.25">
      <c r="A9" s="2" t="s">
        <v>49</v>
      </c>
      <c r="B9" s="3">
        <v>65</v>
      </c>
      <c r="C9" s="4">
        <v>8.3000000000000007</v>
      </c>
      <c r="D9" s="4">
        <f>SUM(B9*C9)</f>
        <v>539.5</v>
      </c>
      <c r="F9" s="2" t="s">
        <v>32</v>
      </c>
      <c r="G9" s="11" t="s">
        <v>33</v>
      </c>
      <c r="H9" s="15" t="s">
        <v>50</v>
      </c>
      <c r="I9" s="14" t="s">
        <v>51</v>
      </c>
      <c r="J9" s="9" t="s">
        <v>36</v>
      </c>
      <c r="K9" s="9" t="s">
        <v>52</v>
      </c>
      <c r="L9" s="9" t="s">
        <v>36</v>
      </c>
      <c r="M9" s="9" t="s">
        <v>38</v>
      </c>
      <c r="N9" s="9">
        <v>1</v>
      </c>
      <c r="O9" s="9" t="s">
        <v>39</v>
      </c>
    </row>
    <row r="10" spans="1:15" ht="36" x14ac:dyDescent="0.25">
      <c r="A10" s="2" t="s">
        <v>53</v>
      </c>
      <c r="B10" s="3">
        <v>12</v>
      </c>
      <c r="C10" s="4">
        <v>7</v>
      </c>
      <c r="D10" s="4">
        <f>SUM(B10*C10)</f>
        <v>84</v>
      </c>
      <c r="F10" s="2" t="s">
        <v>32</v>
      </c>
      <c r="G10" s="11" t="s">
        <v>54</v>
      </c>
      <c r="I10" s="14" t="s">
        <v>28</v>
      </c>
      <c r="J10" s="9">
        <v>5.75</v>
      </c>
      <c r="L10" s="9">
        <v>2</v>
      </c>
      <c r="N10" s="9">
        <v>1</v>
      </c>
    </row>
    <row r="12" spans="1:15" s="5" customFormat="1" x14ac:dyDescent="0.25">
      <c r="A12" s="6" t="s">
        <v>55</v>
      </c>
      <c r="B12" s="6">
        <f>SUM(B7:B11)</f>
        <v>2571</v>
      </c>
      <c r="C12" s="7"/>
      <c r="D12" s="7"/>
      <c r="E12" s="13"/>
      <c r="F12" s="5" t="s">
        <v>56</v>
      </c>
      <c r="G12" s="8"/>
      <c r="I12" s="8"/>
      <c r="J12" s="10"/>
      <c r="K12" s="10"/>
      <c r="L12" s="10"/>
      <c r="M12" s="10"/>
      <c r="N12" s="10"/>
      <c r="O12" s="10"/>
    </row>
    <row r="14" spans="1:15" ht="31.5" x14ac:dyDescent="0.25">
      <c r="A14" s="2" t="s">
        <v>57</v>
      </c>
      <c r="B14" s="3">
        <v>8400</v>
      </c>
      <c r="C14" s="4">
        <v>12</v>
      </c>
      <c r="D14" s="4">
        <f>SUM(B14*C14)</f>
        <v>100800</v>
      </c>
      <c r="F14" s="2" t="s">
        <v>58</v>
      </c>
      <c r="G14" s="11" t="s">
        <v>59</v>
      </c>
      <c r="I14" s="14" t="s">
        <v>60</v>
      </c>
      <c r="J14" s="9">
        <v>10.25</v>
      </c>
      <c r="K14" s="9">
        <v>9.5</v>
      </c>
      <c r="M14" s="9" t="s">
        <v>61</v>
      </c>
      <c r="N14" s="9">
        <v>12</v>
      </c>
      <c r="O14" s="9" t="s">
        <v>24</v>
      </c>
    </row>
    <row r="15" spans="1:15" ht="31.5" x14ac:dyDescent="0.25">
      <c r="A15" s="2" t="s">
        <v>62</v>
      </c>
      <c r="B15" s="3">
        <v>3600</v>
      </c>
      <c r="C15" s="4">
        <v>12</v>
      </c>
      <c r="D15" s="4">
        <f>SUM(B15*C15)</f>
        <v>43200</v>
      </c>
      <c r="F15" s="2" t="s">
        <v>58</v>
      </c>
      <c r="G15" s="11" t="s">
        <v>59</v>
      </c>
      <c r="I15" s="14" t="s">
        <v>63</v>
      </c>
      <c r="J15" s="9">
        <v>10.25</v>
      </c>
      <c r="K15" s="9">
        <v>9.5</v>
      </c>
      <c r="M15" s="9" t="s">
        <v>61</v>
      </c>
      <c r="N15" s="9">
        <v>12</v>
      </c>
      <c r="O15" s="9" t="s">
        <v>24</v>
      </c>
    </row>
    <row r="16" spans="1:15" x14ac:dyDescent="0.25">
      <c r="A16" s="2" t="s">
        <v>64</v>
      </c>
      <c r="B16" s="3">
        <v>10</v>
      </c>
      <c r="C16" s="4">
        <v>12</v>
      </c>
      <c r="D16" s="4">
        <f>SUM(B16*C16)</f>
        <v>120</v>
      </c>
      <c r="F16" s="2" t="s">
        <v>58</v>
      </c>
      <c r="G16" s="11" t="s">
        <v>65</v>
      </c>
      <c r="I16" s="14" t="s">
        <v>28</v>
      </c>
      <c r="J16" s="9">
        <v>10.25</v>
      </c>
      <c r="N16" s="9">
        <v>1</v>
      </c>
    </row>
    <row r="18" spans="1:15" s="5" customFormat="1" x14ac:dyDescent="0.25">
      <c r="A18" s="6" t="s">
        <v>66</v>
      </c>
      <c r="B18" s="6">
        <f>SUM(B14:B17)</f>
        <v>12010</v>
      </c>
      <c r="C18" s="7"/>
      <c r="D18" s="7"/>
      <c r="E18" s="13"/>
      <c r="F18" s="5" t="s">
        <v>67</v>
      </c>
      <c r="G18" s="8"/>
      <c r="I18" s="8"/>
      <c r="J18" s="10"/>
      <c r="K18" s="10"/>
      <c r="L18" s="10"/>
      <c r="M18" s="10"/>
      <c r="N18" s="10"/>
      <c r="O18" s="10"/>
    </row>
    <row r="21" spans="1:15" ht="31.5" x14ac:dyDescent="0.25">
      <c r="A21" s="2" t="s">
        <v>68</v>
      </c>
      <c r="B21" s="3">
        <v>6216</v>
      </c>
      <c r="C21" s="4">
        <v>9.23</v>
      </c>
      <c r="D21" s="4">
        <f>SUM(B21*C21)</f>
        <v>57373.68</v>
      </c>
      <c r="F21" s="2" t="s">
        <v>69</v>
      </c>
      <c r="G21" s="11" t="s">
        <v>70</v>
      </c>
      <c r="I21" s="14" t="s">
        <v>71</v>
      </c>
      <c r="J21" s="9">
        <v>10</v>
      </c>
      <c r="M21" s="9">
        <v>0.97</v>
      </c>
      <c r="N21" s="9">
        <v>1</v>
      </c>
    </row>
    <row r="22" spans="1:15" ht="36" x14ac:dyDescent="0.25">
      <c r="A22" s="2" t="s">
        <v>72</v>
      </c>
      <c r="B22" s="3">
        <v>3588</v>
      </c>
      <c r="C22" s="4">
        <v>9.23</v>
      </c>
      <c r="D22" s="4">
        <f>SUM(B22*C22)</f>
        <v>33117.24</v>
      </c>
      <c r="E22" s="12" t="s">
        <v>73</v>
      </c>
      <c r="F22" s="2" t="s">
        <v>69</v>
      </c>
      <c r="G22" s="11" t="s">
        <v>74</v>
      </c>
      <c r="H22" s="15" t="s">
        <v>75</v>
      </c>
      <c r="I22" s="14" t="s">
        <v>76</v>
      </c>
      <c r="J22" s="9" t="s">
        <v>77</v>
      </c>
      <c r="K22" s="9" t="s">
        <v>78</v>
      </c>
      <c r="L22" s="9" t="s">
        <v>77</v>
      </c>
      <c r="M22" s="9" t="s">
        <v>79</v>
      </c>
      <c r="N22" s="9">
        <v>12</v>
      </c>
      <c r="O22" s="9" t="s">
        <v>24</v>
      </c>
    </row>
    <row r="23" spans="1:15" ht="36" x14ac:dyDescent="0.25">
      <c r="A23" s="2" t="s">
        <v>80</v>
      </c>
      <c r="B23" s="3">
        <v>48</v>
      </c>
      <c r="C23" s="4">
        <v>9.23</v>
      </c>
      <c r="D23" s="4">
        <f>SUM(B23*C23)</f>
        <v>443.04</v>
      </c>
      <c r="F23" s="2" t="s">
        <v>69</v>
      </c>
      <c r="G23" s="11" t="s">
        <v>81</v>
      </c>
      <c r="I23" s="16" t="s">
        <v>82</v>
      </c>
      <c r="J23" s="9">
        <v>6</v>
      </c>
      <c r="L23" s="9">
        <v>1.5</v>
      </c>
      <c r="N23" s="9">
        <v>1</v>
      </c>
    </row>
    <row r="24" spans="1:15" ht="36" x14ac:dyDescent="0.25">
      <c r="A24" s="2" t="s">
        <v>83</v>
      </c>
      <c r="B24" s="3">
        <v>24</v>
      </c>
      <c r="C24" s="4">
        <v>9.23</v>
      </c>
      <c r="D24" s="4">
        <f>SUM(B24*C24)</f>
        <v>221.52</v>
      </c>
      <c r="F24" s="2" t="s">
        <v>69</v>
      </c>
      <c r="G24" s="11" t="s">
        <v>84</v>
      </c>
      <c r="I24" s="16" t="s">
        <v>85</v>
      </c>
      <c r="J24" s="9" t="s">
        <v>86</v>
      </c>
      <c r="K24" s="9" t="s">
        <v>87</v>
      </c>
      <c r="L24" s="9" t="s">
        <v>86</v>
      </c>
      <c r="M24" s="9" t="s">
        <v>88</v>
      </c>
      <c r="N24" s="9">
        <v>12</v>
      </c>
      <c r="O24" s="9" t="s">
        <v>89</v>
      </c>
    </row>
    <row r="26" spans="1:15" s="5" customFormat="1" x14ac:dyDescent="0.25">
      <c r="A26" s="6" t="s">
        <v>90</v>
      </c>
      <c r="B26" s="6">
        <f>SUM(B21:B25)</f>
        <v>9876</v>
      </c>
      <c r="C26" s="7"/>
      <c r="D26" s="7"/>
      <c r="E26" s="13"/>
      <c r="F26" s="5" t="s">
        <v>91</v>
      </c>
      <c r="G26" s="8"/>
      <c r="I26" s="8"/>
      <c r="J26" s="10"/>
      <c r="K26" s="10"/>
      <c r="L26" s="10"/>
      <c r="M26" s="10"/>
      <c r="N26" s="10"/>
      <c r="O26" s="10"/>
    </row>
    <row r="28" spans="1:15" x14ac:dyDescent="0.25">
      <c r="A28" s="2" t="s">
        <v>92</v>
      </c>
      <c r="B28" s="3">
        <v>7020</v>
      </c>
      <c r="C28" s="4">
        <v>20</v>
      </c>
      <c r="D28" s="4">
        <f>SUM(B28*C28)</f>
        <v>140400</v>
      </c>
      <c r="F28" s="2" t="s">
        <v>93</v>
      </c>
      <c r="G28" s="11" t="s">
        <v>94</v>
      </c>
      <c r="I28" s="16"/>
      <c r="J28" s="9">
        <v>9</v>
      </c>
      <c r="K28" s="9">
        <v>11.5</v>
      </c>
      <c r="L28" s="9">
        <v>6</v>
      </c>
      <c r="M28" s="9">
        <v>11.8</v>
      </c>
      <c r="N28" s="9">
        <v>12</v>
      </c>
    </row>
    <row r="29" spans="1:15" ht="36" x14ac:dyDescent="0.25">
      <c r="A29" s="2" t="s">
        <v>95</v>
      </c>
      <c r="B29" s="3">
        <v>4704</v>
      </c>
      <c r="C29" s="4">
        <v>22.11</v>
      </c>
      <c r="D29" s="4">
        <f>SUM(B29*C29)</f>
        <v>104005.44</v>
      </c>
      <c r="F29" s="2" t="s">
        <v>93</v>
      </c>
      <c r="G29" s="11" t="s">
        <v>96</v>
      </c>
      <c r="H29" s="17" t="s">
        <v>97</v>
      </c>
      <c r="I29" s="16" t="s">
        <v>98</v>
      </c>
      <c r="J29" s="9">
        <v>11.5</v>
      </c>
      <c r="K29" s="9">
        <v>8</v>
      </c>
      <c r="M29" s="9" t="s">
        <v>99</v>
      </c>
      <c r="N29" s="9">
        <v>12</v>
      </c>
      <c r="O29" s="9" t="s">
        <v>24</v>
      </c>
    </row>
    <row r="30" spans="1:15" ht="36" x14ac:dyDescent="0.25">
      <c r="A30" s="2" t="s">
        <v>100</v>
      </c>
      <c r="B30" s="3">
        <v>384</v>
      </c>
      <c r="C30" s="4">
        <v>20</v>
      </c>
      <c r="D30" s="4">
        <f>SUM(B30*C30)</f>
        <v>7680</v>
      </c>
      <c r="F30" s="2" t="s">
        <v>93</v>
      </c>
      <c r="G30" s="11" t="s">
        <v>101</v>
      </c>
      <c r="I30" s="16" t="s">
        <v>102</v>
      </c>
      <c r="J30" s="9">
        <v>11.5</v>
      </c>
      <c r="K30" s="9">
        <v>8</v>
      </c>
      <c r="M30" s="9" t="s">
        <v>99</v>
      </c>
      <c r="N30" s="9">
        <v>12</v>
      </c>
      <c r="O30" s="9" t="s">
        <v>24</v>
      </c>
    </row>
    <row r="32" spans="1:15" s="5" customFormat="1" x14ac:dyDescent="0.25">
      <c r="A32" s="6" t="s">
        <v>103</v>
      </c>
      <c r="B32" s="6">
        <f>SUM(B28:B31)</f>
        <v>12108</v>
      </c>
      <c r="C32" s="7"/>
      <c r="D32" s="7"/>
      <c r="E32" s="13"/>
      <c r="F32" s="5" t="s">
        <v>104</v>
      </c>
      <c r="G32" s="8"/>
      <c r="I32" s="8"/>
      <c r="J32" s="10"/>
      <c r="K32" s="10"/>
      <c r="L32" s="10"/>
      <c r="M32" s="10"/>
      <c r="N32" s="10"/>
      <c r="O32" s="10"/>
    </row>
    <row r="34" spans="1:15" ht="36" x14ac:dyDescent="0.25">
      <c r="A34" s="2" t="s">
        <v>105</v>
      </c>
      <c r="B34" s="3">
        <v>456</v>
      </c>
      <c r="C34" s="4">
        <v>1.17</v>
      </c>
      <c r="D34" s="4">
        <f>SUM(B34*C34)</f>
        <v>533.52</v>
      </c>
      <c r="E34" s="12" t="s">
        <v>106</v>
      </c>
      <c r="F34" s="2" t="s">
        <v>107</v>
      </c>
      <c r="G34" s="11" t="s">
        <v>108</v>
      </c>
      <c r="H34" s="17" t="s">
        <v>109</v>
      </c>
      <c r="I34" s="16" t="s">
        <v>110</v>
      </c>
      <c r="J34" s="9" t="s">
        <v>111</v>
      </c>
      <c r="K34" s="9" t="s">
        <v>112</v>
      </c>
      <c r="L34" s="9" t="s">
        <v>111</v>
      </c>
      <c r="M34" s="9" t="s">
        <v>113</v>
      </c>
      <c r="N34" s="9">
        <v>12</v>
      </c>
      <c r="O34" s="9" t="s">
        <v>89</v>
      </c>
    </row>
    <row r="36" spans="1:15" s="5" customFormat="1" x14ac:dyDescent="0.25">
      <c r="A36" s="5" t="s">
        <v>114</v>
      </c>
      <c r="B36" s="6">
        <f>SUM(B34:B35)</f>
        <v>456</v>
      </c>
      <c r="C36" s="7"/>
      <c r="D36" s="7"/>
      <c r="E36" s="13"/>
      <c r="G36" s="8"/>
      <c r="I36" s="8"/>
      <c r="J36" s="10"/>
      <c r="K36" s="10"/>
      <c r="L36" s="10"/>
      <c r="M36" s="10"/>
      <c r="N36" s="10"/>
      <c r="O36" s="10"/>
    </row>
    <row r="38" spans="1:15" ht="36" x14ac:dyDescent="0.25">
      <c r="A38" s="2" t="s">
        <v>115</v>
      </c>
      <c r="B38" s="3">
        <v>8976</v>
      </c>
      <c r="C38" s="4">
        <v>3</v>
      </c>
      <c r="D38" s="4">
        <f>SUM(B38*C38)</f>
        <v>26928</v>
      </c>
      <c r="F38" s="2" t="s">
        <v>116</v>
      </c>
      <c r="G38" s="11" t="s">
        <v>117</v>
      </c>
      <c r="I38" s="11" t="s">
        <v>118</v>
      </c>
      <c r="M38" s="9" t="s">
        <v>119</v>
      </c>
      <c r="N38" s="9">
        <v>12</v>
      </c>
      <c r="O38" s="9" t="s">
        <v>89</v>
      </c>
    </row>
    <row r="39" spans="1:15" ht="36" x14ac:dyDescent="0.25">
      <c r="A39" s="2" t="s">
        <v>120</v>
      </c>
      <c r="B39" s="3">
        <v>7056</v>
      </c>
      <c r="C39" s="4">
        <v>3</v>
      </c>
      <c r="D39" s="4">
        <f>SUM(B39*C39)</f>
        <v>21168</v>
      </c>
      <c r="F39" s="2" t="s">
        <v>116</v>
      </c>
      <c r="G39" s="11" t="s">
        <v>117</v>
      </c>
      <c r="I39" s="11" t="s">
        <v>121</v>
      </c>
      <c r="M39" s="9" t="s">
        <v>119</v>
      </c>
      <c r="N39" s="9">
        <v>12</v>
      </c>
      <c r="O39" s="9" t="s">
        <v>89</v>
      </c>
    </row>
    <row r="41" spans="1:15" s="5" customFormat="1" x14ac:dyDescent="0.25">
      <c r="A41" s="6" t="s">
        <v>122</v>
      </c>
      <c r="B41" s="6">
        <f>SUM(B38:B40)</f>
        <v>16032</v>
      </c>
      <c r="C41" s="7"/>
      <c r="D41" s="7"/>
      <c r="E41" s="13"/>
      <c r="F41" s="5" t="s">
        <v>123</v>
      </c>
      <c r="G41" s="8"/>
      <c r="I41" s="8"/>
      <c r="J41" s="10"/>
      <c r="K41" s="10"/>
      <c r="L41" s="10"/>
      <c r="M41" s="10"/>
      <c r="N41" s="10"/>
      <c r="O41" s="10"/>
    </row>
    <row r="43" spans="1:15" ht="36" x14ac:dyDescent="0.25">
      <c r="A43" s="2" t="s">
        <v>124</v>
      </c>
      <c r="B43" s="3">
        <v>4392</v>
      </c>
      <c r="C43" s="4">
        <v>3.51</v>
      </c>
      <c r="D43" s="4">
        <f t="shared" ref="D43:D48" si="0">SUM(B43*C43)</f>
        <v>15415.919999999998</v>
      </c>
      <c r="E43" s="12" t="s">
        <v>125</v>
      </c>
      <c r="F43" s="2" t="s">
        <v>126</v>
      </c>
      <c r="G43" s="11" t="s">
        <v>127</v>
      </c>
      <c r="H43" s="17" t="s">
        <v>128</v>
      </c>
      <c r="I43" s="11" t="s">
        <v>129</v>
      </c>
      <c r="J43" s="9">
        <v>7.25</v>
      </c>
      <c r="K43" s="9">
        <v>13.5</v>
      </c>
      <c r="L43" s="9">
        <v>10</v>
      </c>
      <c r="M43" s="9" t="s">
        <v>130</v>
      </c>
      <c r="N43" s="9">
        <v>12</v>
      </c>
      <c r="O43" s="9" t="s">
        <v>89</v>
      </c>
    </row>
    <row r="44" spans="1:15" ht="36" x14ac:dyDescent="0.25">
      <c r="A44" s="2" t="s">
        <v>131</v>
      </c>
      <c r="B44" s="3">
        <v>2712</v>
      </c>
      <c r="C44" s="4">
        <v>3.5</v>
      </c>
      <c r="D44" s="4">
        <f t="shared" si="0"/>
        <v>9492</v>
      </c>
      <c r="F44" s="2" t="s">
        <v>126</v>
      </c>
      <c r="G44" s="11" t="s">
        <v>132</v>
      </c>
      <c r="I44" s="11" t="s">
        <v>133</v>
      </c>
      <c r="J44" s="9" t="s">
        <v>134</v>
      </c>
      <c r="K44" s="9" t="s">
        <v>112</v>
      </c>
      <c r="L44" s="9" t="s">
        <v>134</v>
      </c>
      <c r="M44" s="9" t="s">
        <v>135</v>
      </c>
      <c r="N44" s="9">
        <v>12</v>
      </c>
      <c r="O44" s="9" t="s">
        <v>89</v>
      </c>
    </row>
    <row r="45" spans="1:15" ht="36" x14ac:dyDescent="0.25">
      <c r="A45" s="2" t="s">
        <v>136</v>
      </c>
      <c r="B45" s="3">
        <v>2208</v>
      </c>
      <c r="C45" s="4">
        <v>1.2</v>
      </c>
      <c r="D45" s="4">
        <f t="shared" si="0"/>
        <v>2649.6</v>
      </c>
      <c r="E45" s="12" t="s">
        <v>137</v>
      </c>
      <c r="F45" s="2" t="s">
        <v>126</v>
      </c>
      <c r="G45" s="11" t="s">
        <v>138</v>
      </c>
      <c r="I45" s="16" t="s">
        <v>139</v>
      </c>
      <c r="J45" s="9" t="s">
        <v>140</v>
      </c>
      <c r="K45" s="9" t="s">
        <v>141</v>
      </c>
      <c r="L45" s="9" t="s">
        <v>140</v>
      </c>
      <c r="M45" s="9" t="s">
        <v>142</v>
      </c>
      <c r="N45" s="9">
        <v>12</v>
      </c>
      <c r="O45" s="9" t="s">
        <v>89</v>
      </c>
    </row>
    <row r="46" spans="1:15" ht="31.5" x14ac:dyDescent="0.25">
      <c r="A46" s="2" t="s">
        <v>143</v>
      </c>
      <c r="B46" s="3">
        <v>1164</v>
      </c>
      <c r="C46" s="4">
        <v>1.5</v>
      </c>
      <c r="D46" s="4">
        <f t="shared" si="0"/>
        <v>1746</v>
      </c>
      <c r="F46" s="2" t="s">
        <v>126</v>
      </c>
      <c r="G46" s="11" t="s">
        <v>144</v>
      </c>
      <c r="I46" s="16" t="s">
        <v>145</v>
      </c>
      <c r="J46" s="9">
        <v>8.5</v>
      </c>
      <c r="M46" s="9">
        <v>0.5</v>
      </c>
      <c r="N46" s="9">
        <v>1</v>
      </c>
    </row>
    <row r="47" spans="1:15" ht="31.5" x14ac:dyDescent="0.25">
      <c r="A47" s="2" t="s">
        <v>146</v>
      </c>
      <c r="B47" s="3">
        <v>168</v>
      </c>
      <c r="C47" s="4">
        <v>1.5</v>
      </c>
      <c r="D47" s="4">
        <f t="shared" si="0"/>
        <v>252</v>
      </c>
      <c r="F47" s="2" t="s">
        <v>126</v>
      </c>
      <c r="G47" s="11" t="s">
        <v>147</v>
      </c>
      <c r="I47" s="16" t="s">
        <v>148</v>
      </c>
      <c r="J47" s="9" t="s">
        <v>149</v>
      </c>
      <c r="K47" s="9" t="s">
        <v>150</v>
      </c>
      <c r="L47" s="9" t="s">
        <v>151</v>
      </c>
      <c r="M47" s="9" t="s">
        <v>47</v>
      </c>
      <c r="N47" s="9">
        <v>12</v>
      </c>
      <c r="O47" s="9" t="s">
        <v>48</v>
      </c>
    </row>
    <row r="48" spans="1:15" ht="31.5" x14ac:dyDescent="0.25">
      <c r="A48" s="2" t="s">
        <v>152</v>
      </c>
      <c r="B48" s="3">
        <v>36</v>
      </c>
      <c r="C48" s="4">
        <v>1.25</v>
      </c>
      <c r="D48" s="4">
        <f t="shared" si="0"/>
        <v>45</v>
      </c>
      <c r="F48" s="2" t="s">
        <v>126</v>
      </c>
      <c r="G48" s="11" t="s">
        <v>153</v>
      </c>
      <c r="I48" s="16" t="s">
        <v>154</v>
      </c>
      <c r="J48" s="9" t="s">
        <v>89</v>
      </c>
      <c r="K48" s="9" t="s">
        <v>155</v>
      </c>
      <c r="L48" s="9" t="s">
        <v>89</v>
      </c>
      <c r="M48" s="9" t="s">
        <v>156</v>
      </c>
      <c r="N48" s="9">
        <v>12</v>
      </c>
      <c r="O48" s="9" t="s">
        <v>24</v>
      </c>
    </row>
    <row r="50" spans="1:15" s="5" customFormat="1" x14ac:dyDescent="0.25">
      <c r="A50" s="6" t="s">
        <v>157</v>
      </c>
      <c r="B50" s="6">
        <f>SUM(B43:B49)</f>
        <v>10680</v>
      </c>
      <c r="C50" s="7"/>
      <c r="D50" s="7"/>
      <c r="E50" s="13"/>
      <c r="F50" s="5" t="s">
        <v>158</v>
      </c>
      <c r="G50" s="8"/>
      <c r="I50" s="8"/>
      <c r="J50" s="10"/>
      <c r="K50" s="10"/>
      <c r="L50" s="10"/>
      <c r="M50" s="10"/>
      <c r="N50" s="10"/>
      <c r="O50" s="10"/>
    </row>
    <row r="52" spans="1:15" ht="36" x14ac:dyDescent="0.25">
      <c r="A52" s="2" t="s">
        <v>159</v>
      </c>
      <c r="B52" s="3">
        <v>756</v>
      </c>
      <c r="C52" s="4">
        <v>0.7</v>
      </c>
      <c r="D52" s="4">
        <f>SUM(B52*C52)</f>
        <v>529.19999999999993</v>
      </c>
      <c r="E52" s="12" t="s">
        <v>160</v>
      </c>
      <c r="F52" s="2" t="s">
        <v>161</v>
      </c>
      <c r="G52" s="11" t="s">
        <v>162</v>
      </c>
      <c r="I52" s="11" t="s">
        <v>163</v>
      </c>
      <c r="J52" s="9" t="s">
        <v>164</v>
      </c>
      <c r="K52" s="9" t="s">
        <v>165</v>
      </c>
      <c r="L52" s="9" t="s">
        <v>166</v>
      </c>
      <c r="M52" s="9" t="s">
        <v>167</v>
      </c>
      <c r="N52" s="9">
        <v>12</v>
      </c>
      <c r="O52" s="9" t="s">
        <v>24</v>
      </c>
    </row>
    <row r="54" spans="1:15" s="5" customFormat="1" x14ac:dyDescent="0.25">
      <c r="A54" s="5" t="s">
        <v>168</v>
      </c>
      <c r="B54" s="6">
        <f>SUM(B52:B53)</f>
        <v>756</v>
      </c>
      <c r="C54" s="7"/>
      <c r="D54" s="7"/>
      <c r="E54" s="13"/>
      <c r="F54" s="5" t="s">
        <v>169</v>
      </c>
      <c r="G54" s="8"/>
      <c r="I54" s="8"/>
      <c r="J54" s="10"/>
      <c r="K54" s="10"/>
      <c r="L54" s="10"/>
      <c r="M54" s="10"/>
      <c r="N54" s="10"/>
      <c r="O54" s="10"/>
    </row>
    <row r="57" spans="1:15" s="5" customFormat="1" x14ac:dyDescent="0.25">
      <c r="A57" s="18" t="s">
        <v>170</v>
      </c>
      <c r="B57" s="18">
        <f>SUM(B5+B12+B18+B26+B32+B36+B41+B50+B54)</f>
        <v>66748</v>
      </c>
      <c r="C57" s="19"/>
      <c r="D57" s="19">
        <f>SUM(D2:D56)</f>
        <v>624661.46</v>
      </c>
      <c r="E57" s="20"/>
      <c r="F57" s="21"/>
      <c r="G57" s="22"/>
      <c r="H57" s="21"/>
      <c r="I57" s="22"/>
      <c r="J57" s="10"/>
      <c r="K57" s="10"/>
      <c r="L57" s="10"/>
      <c r="M57" s="10"/>
      <c r="N57" s="10"/>
      <c r="O57" s="10"/>
    </row>
  </sheetData>
  <phoneticPr fontId="0" type="noConversion"/>
  <hyperlinks>
    <hyperlink ref="I2" r:id="rId1"/>
    <hyperlink ref="H2" r:id="rId2"/>
    <hyperlink ref="H3" r:id="rId3"/>
    <hyperlink ref="I3" r:id="rId4"/>
    <hyperlink ref="H7" r:id="rId5"/>
    <hyperlink ref="H8" r:id="rId6"/>
    <hyperlink ref="I7" r:id="rId7"/>
    <hyperlink ref="I8" r:id="rId8"/>
    <hyperlink ref="I9" r:id="rId9"/>
    <hyperlink ref="I10" r:id="rId10"/>
    <hyperlink ref="I14" r:id="rId11"/>
    <hyperlink ref="I15" r:id="rId12"/>
    <hyperlink ref="I16" r:id="rId13"/>
    <hyperlink ref="H9" r:id="rId14"/>
    <hyperlink ref="H22" r:id="rId15"/>
    <hyperlink ref="I21" r:id="rId16"/>
    <hyperlink ref="I22" r:id="rId17"/>
    <hyperlink ref="I23" r:id="rId18"/>
    <hyperlink ref="I24" r:id="rId19"/>
    <hyperlink ref="I29" r:id="rId20"/>
    <hyperlink ref="I30" r:id="rId21"/>
    <hyperlink ref="H29" r:id="rId22"/>
    <hyperlink ref="H34" r:id="rId23"/>
    <hyperlink ref="I34" r:id="rId24"/>
    <hyperlink ref="H43" r:id="rId25"/>
    <hyperlink ref="I45" r:id="rId26"/>
    <hyperlink ref="I46" r:id="rId27"/>
    <hyperlink ref="I47" r:id="rId28"/>
    <hyperlink ref="I48" r:id="rId2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2024-04-10T17:52:50Z</dcterms:created>
  <dcterms:modified xsi:type="dcterms:W3CDTF">2024-05-03T07:44:37Z</dcterms:modified>
  <cp:category/>
  <cp:contentStatus/>
</cp:coreProperties>
</file>